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<sst xmlns="http://schemas.openxmlformats.org/spreadsheetml/2006/main" count="2720" uniqueCount="2068">
  <si>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</si>
  <si>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</si>
  <si>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</si>
  <si>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</si>
  <si>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</si>
  <si>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</si>
  <si>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</si>
  <si>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</si>
  <si>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</si>
  <si>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</si>
  <si>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</si>
  <si>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</si>
  <si>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</si>
  <si>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</si>
  <si>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</si>
  <si>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</si>
  <si>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</si>
  <si>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</si>
  <si>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</si>
  <si>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</si>
  <si>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</si>
  <si>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</si>
  <si>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</si>
  <si>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</si>
  <si>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</si>
  <si>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</si>
  <si>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</si>
  <si>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</si>
  <si>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</si>
  <si>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</si>
  <si>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</si>
  <si>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</si>
  <si>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</si>
  <si>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</si>
  <si>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</si>
  <si>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</si>
  <si>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</si>
  <si>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</si>
  <si>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</si>
  <si>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</si>
  <si>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</si>
  <si>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</si>
  <si>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</si>
  <si>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</si>
  <si>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</si>
  <si>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</si>
  <si>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</si>
  <si>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</si>
  <si>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</si>
  <si>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</si>
  <si>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</si>
  <si>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</si>
  <si>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</si>
  <si>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</si>
  <si>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</si>
  <si>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</si>
  <si>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</si>
  <si>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</si>
  <si>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</si>
  <si>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</si>
  <si>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</si>
  <si>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</si>
  <si>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</si>
  <si>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</si>
  <si>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</si>
  <si>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</si>
  <si>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</si>
  <si>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</si>
  <si>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</si>
  <si>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</si>
  <si>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</si>
  <si>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</si>
  <si>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</si>
  <si>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</si>
  <si>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</si>
  <si>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</si>
  <si>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</si>
  <si>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</si>
  <si>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</si>
  <si>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</si>
  <si>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</si>
  <si>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</si>
  <si>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</si>
  <si>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</si>
  <si>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</si>
  <si>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</si>
  <si>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</si>
  <si>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</si>
  <si>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</si>
  <si>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</si>
  <si>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</si>
  <si>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</si>
  <si>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</si>
  <si>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</si>
  <si>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</si>
  <si>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</si>
  <si>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</si>
  <si>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</si>
  <si>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</si>
  <si>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</si>
  <si>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</si>
  <si>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</si>
  <si>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</si>
  <si>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</si>
  <si>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</si>
  <si>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</si>
  <si>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</si>
  <si>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</si>
  <si>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</si>
  <si>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</si>
  <si>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</si>
  <si>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</si>
  <si>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</si>
  <si>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</si>
  <si>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</si>
  <si>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</si>
  <si>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</si>
  <si>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</si>
  <si>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</si>
  <si>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</si>
  <si>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</si>
  <si>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</si>
  <si>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</si>
  <si>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</si>
  <si>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</si>
  <si>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</si>
  <si>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</si>
  <si>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</si>
  <si>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</si>
  <si>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</si>
  <si>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</si>
  <si>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</si>
  <si>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</si>
  <si>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</si>
  <si>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</si>
  <si>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</si>
  <si>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</si>
  <si>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</si>
  <si>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</si>
  <si>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</si>
  <si>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</si>
  <si>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</si>
  <si>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</si>
  <si>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</si>
  <si>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</si>
  <si>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</si>
  <si>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</si>
  <si>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</si>
  <si>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</si>
  <si>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</si>
  <si>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</si>
  <si>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</si>
  <si>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</si>
  <si>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</si>
  <si>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</si>
  <si>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</si>
  <si>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</si>
  <si>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</si>
  <si>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</si>
  <si>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</si>
  <si>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</si>
  <si>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</si>
  <si>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</si>
  <si>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</si>
  <si>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</si>
  <si>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</si>
  <si>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</si>
  <si>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</si>
  <si>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</si>
  <si>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</si>
  <si>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</si>
  <si>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</si>
  <si>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</si>
  <si>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</si>
  <si>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</si>
  <si>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</si>
  <si>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</si>
  <si>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</si>
  <si>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</si>
  <si>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</si>
  <si>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</si>
  <si>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</si>
  <si>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</si>
  <si>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</si>
  <si>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</si>
  <si>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</si>
  <si>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</si>
  <si>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</si>
  <si>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</si>
  <si>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</si>
  <si>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</si>
  <si>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</si>
  <si>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</si>
  <si>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</si>
  <si>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</si>
  <si>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</si>
  <si>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</si>
  <si>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</si>
  <si>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</si>
  <si>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</si>
  <si>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</si>
  <si>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</si>
  <si>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</si>
  <si>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</si>
  <si>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</si>
  <si>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</si>
  <si>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</si>
  <si>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</si>
  <si>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</si>
  <si>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</si>
  <si>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</si>
  <si>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</si>
  <si>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</si>
  <si>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</si>
  <si>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</si>
  <si>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</si>
  <si>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</si>
  <si>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</si>
  <si>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</si>
  <si>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</si>
  <si>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</si>
  <si>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</si>
  <si>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</si>
  <si>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</si>
  <si>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</si>
  <si>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</si>
  <si>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</si>
  <si>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</si>
  <si>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</si>
  <si>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</si>
  <si>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</si>
  <si>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</si>
  <si>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</si>
  <si>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</si>
  <si>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</si>
  <si>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</si>
  <si>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</si>
  <si>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</si>
  <si>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</si>
  <si>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</si>
  <si>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</si>
  <si>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</si>
  <si>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</si>
  <si>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</si>
  <si>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</si>
  <si>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</si>
  <si>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</si>
  <si>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</si>
  <si>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</si>
  <si>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</si>
  <si>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</si>
  <si>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</si>
  <si>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</si>
  <si>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</si>
  <si>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</si>
  <si>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</si>
  <si>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</si>
  <si>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</si>
  <si>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</si>
  <si>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</si>
  <si>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</si>
  <si>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</si>
  <si>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</si>
  <si>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</si>
  <si>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</si>
  <si>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</si>
  <si>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</si>
  <si>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</si>
  <si>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</si>
  <si>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</si>
  <si>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</si>
  <si>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</si>
  <si>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</si>
  <si>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</si>
  <si>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</si>
  <si>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</si>
  <si>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</si>
  <si>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</si>
  <si>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</si>
  <si>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</si>
  <si>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</si>
  <si>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</si>
  <si>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</si>
  <si>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</si>
  <si>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</si>
  <si>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</si>
  <si>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</si>
  <si>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</si>
  <si>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</si>
  <si>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</si>
  <si>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</si>
  <si>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</si>
  <si>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</si>
  <si>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</si>
  <si>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</si>
  <si>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</si>
  <si>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</si>
  <si>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</si>
  <si>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</si>
  <si>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</si>
  <si>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</si>
  <si>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</si>
  <si>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</si>
  <si>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</si>
  <si>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</si>
  <si>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</si>
  <si>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</si>
  <si>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</si>
  <si>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</si>
  <si>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</si>
  <si>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</si>
  <si>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</si>
  <si>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</si>
  <si>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</si>
  <si>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</si>
  <si>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</si>
  <si>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</si>
  <si>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</si>
  <si>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</si>
  <si>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</si>
  <si>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</si>
  <si>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</si>
  <si>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</si>
  <si>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</si>
  <si>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</si>
  <si>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</si>
  <si>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</si>
  <si>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</si>
  <si>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</si>
  <si>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</si>
  <si>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</si>
  <si>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</si>
  <si>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</si>
  <si>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</si>
  <si>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</si>
  <si>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</si>
  <si>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</si>
  <si>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</si>
  <si>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</si>
  <si>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</si>
  <si>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</si>
  <si>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</si>
  <si>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</si>
  <si>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</si>
  <si>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</si>
  <si>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</si>
  <si>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</si>
  <si>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</si>
  <si>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</si>
  <si>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</si>
  <si>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</si>
  <si>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</si>
  <si>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</si>
  <si>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</si>
  <si>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</si>
  <si>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</si>
  <si>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</si>
  <si>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</si>
  <si>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</si>
  <si>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</si>
  <si>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</si>
  <si>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</si>
  <si>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</si>
  <si>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</si>
  <si>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</si>
  <si>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</si>
  <si>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</si>
  <si>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</si>
  <si>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</si>
  <si>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</si>
  <si>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</si>
  <si>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</si>
  <si>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</si>
  <si>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</si>
  <si>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</si>
  <si>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</si>
  <si>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</si>
  <si>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</si>
  <si>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</si>
  <si>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</si>
  <si>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</si>
  <si>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</si>
  <si>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</si>
  <si>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</si>
  <si>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</si>
  <si>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</si>
  <si>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</si>
  <si>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</si>
  <si>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</si>
  <si>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</si>
  <si>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</si>
  <si>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</si>
  <si>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</si>
  <si>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</si>
  <si>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</si>
  <si>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</si>
  <si>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</si>
  <si>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</si>
  <si>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</si>
  <si>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</si>
  <si>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</si>
  <si>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</si>
  <si>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</si>
  <si>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</si>
  <si>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</si>
  <si>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</si>
  <si>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</si>
  <si>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</si>
  <si>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</si>
  <si>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</si>
  <si>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</si>
  <si>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</si>
  <si>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</si>
  <si>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</si>
  <si>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</si>
  <si>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</si>
  <si>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</si>
  <si>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</si>
  <si>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</si>
  <si>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</si>
  <si>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</si>
  <si>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</si>
  <si>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</si>
  <si>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</si>
  <si>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</si>
  <si>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</si>
  <si>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</si>
  <si>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</si>
  <si>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</si>
  <si>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</si>
  <si>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</si>
  <si>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</si>
  <si>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</si>
  <si>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</si>
  <si>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</si>
  <si>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</si>
  <si>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</si>
  <si>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</si>
  <si>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</si>
  <si>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</si>
  <si>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</si>
  <si>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</si>
  <si>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</si>
  <si>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</si>
  <si>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</si>
  <si>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</si>
  <si>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</si>
  <si>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</si>
  <si>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</si>
  <si>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</si>
  <si>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</si>
  <si>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</si>
  <si>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</si>
  <si>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</si>
  <si>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</si>
  <si>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</si>
  <si>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</si>
  <si>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</si>
  <si>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</si>
  <si>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</si>
  <si>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</si>
  <si>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</si>
  <si>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</si>
  <si>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</si>
  <si>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</si>
  <si>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</si>
  <si>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</si>
  <si>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</si>
  <si>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</si>
  <si>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</si>
  <si>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</si>
  <si>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</si>
  <si>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</si>
  <si>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</si>
  <si>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</si>
  <si>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</si>
  <si>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</si>
  <si>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</si>
  <si>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</si>
  <si>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</si>
  <si>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</si>
  <si>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</si>
  <si>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</si>
  <si>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</si>
  <si>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</si>
  <si>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</si>
  <si>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</si>
  <si>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</si>
  <si>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</si>
  <si>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</si>
  <si>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</si>
  <si>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</si>
  <si>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</si>
  <si>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</si>
  <si>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</si>
  <si>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</si>
  <si>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</si>
  <si>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</si>
  <si>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</si>
  <si>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</si>
  <si>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</si>
  <si>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</si>
  <si>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</si>
  <si>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</si>
  <si>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</si>
  <si>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</si>
  <si>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</si>
  <si>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</si>
  <si>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</si>
  <si>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</si>
  <si>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</si>
  <si>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</si>
  <si>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</si>
  <si>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</si>
  <si>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</si>
  <si>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</si>
  <si>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</si>
  <si>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</si>
  <si>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</si>
  <si>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</si>
  <si>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</si>
  <si>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</si>
  <si>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</si>
  <si>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</si>
  <si>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</si>
  <si>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</si>
  <si>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</si>
  <si>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</si>
  <si>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</si>
  <si>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</si>
  <si>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</si>
  <si>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</si>
  <si>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</si>
  <si>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</si>
  <si>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</si>
  <si>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</si>
  <si>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</si>
  <si>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</si>
  <si>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</si>
  <si>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</si>
  <si>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</si>
  <si>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</si>
  <si>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</si>
  <si>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</si>
  <si>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</si>
  <si>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</si>
  <si>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</si>
  <si>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</si>
  <si>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</si>
  <si>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</si>
  <si>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</si>
  <si>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</si>
  <si>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</si>
  <si>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</si>
  <si>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</si>
  <si>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</si>
  <si>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</si>
  <si>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</si>
  <si>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</si>
  <si>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</si>
  <si>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</si>
  <si>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</si>
  <si>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</si>
  <si>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</si>
  <si>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</si>
  <si>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</si>
  <si>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</si>
  <si>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</si>
  <si>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</si>
  <si>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</si>
  <si>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</si>
  <si>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</si>
  <si>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</si>
  <si>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</si>
  <si>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</si>
  <si>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</si>
  <si>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</si>
  <si>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</si>
  <si>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</si>
  <si>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</si>
  <si>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</si>
  <si>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</si>
  <si>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</si>
  <si>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</si>
  <si>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</si>
  <si>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</si>
  <si>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</si>
  <si>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</si>
  <si>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</si>
  <si>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</si>
  <si>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</si>
  <si>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</si>
  <si>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</si>
  <si>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</si>
  <si>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</si>
  <si>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</si>
  <si>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</si>
  <si>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</si>
  <si>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</si>
  <si>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</si>
  <si>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</si>
  <si>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</si>
  <si>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</si>
  <si>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</si>
  <si>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</si>
  <si>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</si>
  <si>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</si>
  <si>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</si>
  <si>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</si>
  <si>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</si>
  <si>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</si>
  <si>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</si>
  <si>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</si>
  <si>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</si>
  <si>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</si>
  <si>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</si>
  <si>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</si>
  <si>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</si>
  <si>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</si>
  <si>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</si>
  <si>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</si>
  <si>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</si>
  <si>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</si>
  <si>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</si>
  <si>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</si>
  <si>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</si>
  <si>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</si>
  <si>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</si>
  <si>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</si>
  <si>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</si>
  <si>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</si>
  <si>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</si>
  <si>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</si>
  <si>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</si>
  <si>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</si>
  <si>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</si>
  <si>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</si>
  <si>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</si>
  <si>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</si>
  <si>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</si>
  <si>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</si>
  <si>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</si>
  <si>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</si>
  <si>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</si>
  <si>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</si>
  <si>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</si>
  <si>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</si>
  <si>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</si>
  <si>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</si>
  <si>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</si>
  <si>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</si>
  <si>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</si>
  <si>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</si>
  <si>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</si>
  <si>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</si>
  <si>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</si>
  <si>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</si>
  <si>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</si>
  <si>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</si>
  <si>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</si>
  <si>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</si>
  <si>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</si>
  <si>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</si>
  <si>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</si>
  <si>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</si>
  <si>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</si>
  <si>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</si>
  <si>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</si>
  <si>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</si>
  <si>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</si>
  <si>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</si>
  <si>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</si>
  <si>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</si>
  <si>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</si>
  <si>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</si>
  <si>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</si>
  <si>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</si>
  <si>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</si>
  <si>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</si>
  <si>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</si>
  <si>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</si>
  <si>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</si>
  <si>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</si>
  <si>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</si>
  <si>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</si>
  <si>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</si>
  <si>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</si>
  <si>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</si>
  <si>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</si>
  <si>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</si>
  <si>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</si>
  <si>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</si>
  <si>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</si>
  <si>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</si>
  <si>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</si>
  <si>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</si>
  <si>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</si>
  <si>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</si>
  <si>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</si>
  <si>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</si>
  <si>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</si>
  <si>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</si>
  <si>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</si>
  <si>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</si>
  <si>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</si>
  <si>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</si>
  <si>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</si>
  <si>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</si>
  <si>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</si>
  <si>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</si>
  <si>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</si>
  <si>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</si>
  <si>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</si>
  <si>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</si>
  <si>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</si>
  <si>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</si>
  <si>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</si>
  <si>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</si>
  <si>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</si>
  <si>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</si>
  <si>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</si>
  <si>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</si>
  <si>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</si>
  <si>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</si>
  <si>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</si>
  <si>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</si>
  <si>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</si>
  <si>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</si>
  <si>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</si>
  <si>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</si>
  <si>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</si>
  <si>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</si>
  <si>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</si>
  <si>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</si>
  <si>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</si>
  <si>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</si>
  <si>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</si>
  <si>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</si>
  <si>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</si>
  <si>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</si>
  <si>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</si>
  <si>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</si>
  <si>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</si>
  <si>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</si>
  <si>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</si>
  <si>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</si>
  <si>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</si>
  <si>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</si>
  <si>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</si>
  <si>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</si>
  <si>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</si>
  <si>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</si>
  <si>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</si>
  <si>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</si>
  <si>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</si>
  <si>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</si>
  <si>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</si>
  <si>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</si>
  <si>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</si>
  <si>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</si>
  <si>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</si>
  <si>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</si>
  <si>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</si>
  <si>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</si>
  <si>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</si>
  <si>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</si>
  <si>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</si>
  <si>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</si>
  <si>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</si>
  <si>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</si>
  <si>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</si>
  <si>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</si>
  <si>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</si>
  <si>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</si>
  <si>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</si>
  <si>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</si>
  <si>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</si>
  <si>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</si>
  <si>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</si>
  <si>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</si>
  <si>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</si>
  <si>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</si>
  <si>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</si>
  <si>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</si>
  <si>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</si>
  <si>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</si>
  <si>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</si>
  <si>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</si>
  <si>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</si>
  <si>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</si>
  <si>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</si>
  <si>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</si>
  <si>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</si>
  <si>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</si>
  <si>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</si>
  <si>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</si>
  <si>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</si>
  <si>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</si>
  <si>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</si>
  <si>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</si>
  <si>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</si>
  <si>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</si>
  <si>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</si>
  <si>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</si>
  <si>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</si>
  <si>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</si>
  <si>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</si>
  <si>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</si>
  <si>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</si>
  <si>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</si>
  <si>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</si>
  <si>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</si>
  <si>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</si>
  <si>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</si>
  <si>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</si>
  <si>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</si>
  <si>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</si>
  <si>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</si>
  <si>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</si>
  <si>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</si>
  <si>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</si>
  <si>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</si>
  <si>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</si>
  <si>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</si>
  <si>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</si>
  <si>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</si>
  <si>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</si>
  <si>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</si>
  <si>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</si>
  <si>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</si>
  <si>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</si>
  <si>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</si>
  <si>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</si>
  <si>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</si>
  <si>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</si>
  <si>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</si>
  <si>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</si>
  <si>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</si>
  <si>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</si>
  <si>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</si>
  <si>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</si>
  <si>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</si>
  <si>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</si>
  <si>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</si>
  <si>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</si>
  <si>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</si>
  <si>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</si>
  <si>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</si>
  <si>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</si>
  <si>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</si>
  <si>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</si>
  <si>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</si>
  <si>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</si>
  <si>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</si>
  <si>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</si>
  <si>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</si>
  <si>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</si>
  <si>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</si>
  <si>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</si>
  <si>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</si>
  <si>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</si>
  <si>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</si>
  <si>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</si>
  <si>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</si>
  <si>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</si>
  <si>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</si>
  <si>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</si>
  <si>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</si>
  <si>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</si>
  <si>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</si>
  <si>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</si>
  <si>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</si>
  <si>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</si>
  <si>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</si>
  <si>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</si>
  <si>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</si>
  <si>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</si>
  <si>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</si>
  <si>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</si>
  <si>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</si>
  <si>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</si>
  <si>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</si>
  <si>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</si>
  <si>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</si>
  <si>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</si>
  <si>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</si>
  <si>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</si>
  <si>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</si>
  <si>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</si>
  <si>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</si>
  <si>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</si>
  <si>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</si>
  <si>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</si>
  <si>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</si>
  <si>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</si>
  <si>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</si>
  <si>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</si>
  <si>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</si>
  <si>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</si>
  <si>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</si>
  <si>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</si>
  <si>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</si>
  <si>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</si>
  <si>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</si>
  <si>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</si>
  <si>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</si>
  <si>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</si>
  <si>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</si>
  <si>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</si>
  <si>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</si>
  <si>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</si>
  <si>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</si>
  <si>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</si>
  <si>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</si>
  <si>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</si>
  <si>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</si>
  <si>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</si>
  <si>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</si>
  <si>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</si>
  <si>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</si>
  <si>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</si>
  <si>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</si>
  <si>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</si>
  <si>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</si>
  <si>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</si>
  <si>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</si>
  <si>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</si>
  <si>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</si>
  <si>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</si>
  <si>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</si>
  <si>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</si>
  <si>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</si>
  <si>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</si>
  <si>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</si>
  <si>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</si>
  <si>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</si>
  <si>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</si>
  <si>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</si>
  <si>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</si>
  <si>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</si>
  <si>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</si>
  <si>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</si>
  <si>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</si>
  <si>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</si>
  <si>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</si>
  <si>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</si>
  <si>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</si>
  <si>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</si>
  <si>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</si>
  <si>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</si>
  <si>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</si>
  <si>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</si>
  <si>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</si>
  <si>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</si>
  <si>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</si>
  <si>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</si>
  <si>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</si>
  <si>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</si>
  <si>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</si>
  <si>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</si>
  <si>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</si>
  <si>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</si>
  <si>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</si>
  <si>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</si>
  <si>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</si>
  <si>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</si>
  <si>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</si>
  <si>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</si>
  <si>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</si>
  <si>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</si>
  <si>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</si>
  <si>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</si>
  <si>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</si>
  <si>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</si>
  <si>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</si>
  <si>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</si>
  <si>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</si>
  <si>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</si>
  <si>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</si>
  <si>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</si>
  <si>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</si>
  <si>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</si>
  <si>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</si>
  <si>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</si>
  <si>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</si>
  <si>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</si>
  <si>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</si>
  <si>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</si>
  <si>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</si>
  <si>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</si>
  <si>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</si>
  <si>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</si>
  <si>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</si>
  <si>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</si>
  <si>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</si>
  <si>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</si>
  <si>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</si>
  <si>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</si>
  <si>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</si>
  <si>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</si>
  <si>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</si>
  <si>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</si>
  <si>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</si>
  <si>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</si>
  <si>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</si>
  <si>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</si>
  <si>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</si>
  <si>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</si>
  <si>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</si>
  <si>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</si>
  <si>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</si>
  <si>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</si>
  <si>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</si>
  <si>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</si>
  <si>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</si>
  <si>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</si>
  <si>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</si>
  <si>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</si>
  <si>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</si>
  <si>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</si>
  <si>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</si>
  <si>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</si>
  <si>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</si>
  <si>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</si>
  <si>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</si>
  <si>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</si>
  <si>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</si>
  <si>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</si>
  <si>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</si>
  <si>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</si>
  <si>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</si>
  <si>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</si>
  <si>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</si>
  <si>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</si>
  <si>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</si>
  <si>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</si>
  <si>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</si>
  <si>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</si>
  <si>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</si>
  <si>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</si>
  <si>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</si>
  <si>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</si>
  <si>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</si>
  <si>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</si>
  <si>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</si>
  <si>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</si>
  <si>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</si>
  <si>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</si>
  <si>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</si>
  <si>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</si>
  <si>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</si>
  <si>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</si>
  <si>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</si>
  <si>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</si>
  <si>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</si>
  <si>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</si>
  <si>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</si>
  <si>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</si>
  <si>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</si>
  <si>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</si>
  <si>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</si>
  <si>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</si>
  <si>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</si>
  <si>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</si>
  <si>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</si>
  <si>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</si>
  <si>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</si>
  <si>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</si>
  <si>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</si>
  <si>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</si>
  <si>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</si>
  <si>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</si>
  <si>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</si>
  <si>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</si>
  <si>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</si>
  <si>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</si>
  <si>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</si>
  <si>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</si>
  <si>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</si>
  <si>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</si>
  <si>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</si>
  <si>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</si>
  <si>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</si>
  <si>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</si>
  <si>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</si>
  <si>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</si>
  <si>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</si>
  <si>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</si>
  <si>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</si>
  <si>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</si>
  <si>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</si>
  <si>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</si>
  <si>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</si>
  <si>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</si>
  <si>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</si>
  <si>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</si>
  <si>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</si>
  <si>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</si>
  <si>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</si>
  <si>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</si>
  <si>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</si>
  <si>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</si>
  <si>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</si>
  <si>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</si>
  <si>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</si>
  <si>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</si>
  <si>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</si>
  <si>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</si>
  <si>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</si>
  <si>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</si>
  <si>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</si>
  <si>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</si>
  <si>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</si>
  <si>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</si>
  <si>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</si>
  <si>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</si>
  <si>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</si>
  <si>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</si>
  <si>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</si>
  <si>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</si>
  <si>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</si>
  <si>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</si>
  <si>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</si>
  <si>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</si>
  <si>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</si>
  <si>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</si>
  <si>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</si>
  <si>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</si>
  <si>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</si>
  <si>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</si>
  <si>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</si>
  <si>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</si>
  <si>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</si>
  <si>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</si>
  <si>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</si>
  <si>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</si>
  <si>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</si>
  <si>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</si>
  <si>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</si>
  <si>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</si>
  <si>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</si>
  <si>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</si>
  <si>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</si>
  <si>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</si>
  <si>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</si>
  <si>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</si>
  <si>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</si>
  <si>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</si>
  <si>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</si>
  <si>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</si>
  <si>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</si>
  <si>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</si>
  <si>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</si>
  <si>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</si>
  <si>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</si>
  <si>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</si>
  <si>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</si>
  <si>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</si>
  <si>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</si>
  <si>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</si>
  <si>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</si>
  <si>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</si>
  <si>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</si>
  <si>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</si>
  <si>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</si>
  <si>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</si>
  <si>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</si>
  <si>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</si>
  <si>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</si>
  <si>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</si>
  <si>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</si>
  <si>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</si>
  <si>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</si>
  <si>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</si>
  <si>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</si>
  <si>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</si>
  <si>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</si>
  <si>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</si>
  <si>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</si>
  <si>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</si>
  <si>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</si>
  <si>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</si>
  <si>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</si>
  <si>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</si>
  <si>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</si>
  <si>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</si>
  <si>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</si>
  <si>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</si>
  <si>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</si>
  <si>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</si>
  <si>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</si>
  <si>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</si>
  <si>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</si>
  <si>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</si>
  <si>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</si>
  <si>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</si>
  <si>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</si>
  <si>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</si>
  <si>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</si>
  <si>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</si>
  <si>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</si>
  <si>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</si>
  <si>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</si>
  <si>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</si>
  <si>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</si>
  <si>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</si>
  <si>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</si>
  <si>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</si>
  <si>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</si>
  <si>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</si>
  <si>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</si>
  <si>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</si>
  <si>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</si>
  <si>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</si>
  <si>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</si>
  <si>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</si>
  <si>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</si>
  <si>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</si>
  <si>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</si>
  <si>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</si>
  <si>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</si>
  <si>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</si>
  <si>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</si>
  <si>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</si>
  <si>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</si>
  <si>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</si>
  <si>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</si>
  <si>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</si>
  <si>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</si>
  <si>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</si>
  <si>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</si>
  <si>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</si>
  <si>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</si>
  <si>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</si>
  <si>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</si>
  <si>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</si>
  <si>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</si>
  <si>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</si>
  <si>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</si>
  <si>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</si>
  <si>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</si>
  <si>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</si>
  <si>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</si>
  <si>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</si>
  <si>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</si>
  <si>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</si>
  <si>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</si>
  <si>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</si>
  <si>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</si>
  <si>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</si>
  <si>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</si>
  <si>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</si>
  <si>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</si>
  <si>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</si>
  <si>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</si>
  <si>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</si>
  <si>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</si>
  <si>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</si>
  <si>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</si>
  <si>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</si>
  <si>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</si>
  <si>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</si>
  <si>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</si>
  <si>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</si>
  <si>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</si>
  <si>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</si>
  <si>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</si>
  <si>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</si>
  <si>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</si>
  <si>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</si>
  <si>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</si>
  <si>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</si>
  <si>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</si>
  <si>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</si>
  <si>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</si>
  <si>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</si>
  <si>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</si>
  <si>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</si>
  <si>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</si>
  <si>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</si>
  <si>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</si>
  <si>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</si>
  <si>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</si>
  <si>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</si>
  <si>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</si>
  <si>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</si>
  <si>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</si>
  <si>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</si>
  <si>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</si>
  <si>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</si>
  <si>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</si>
  <si>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</si>
  <si>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</si>
  <si>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</si>
  <si>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</si>
  <si>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</si>
  <si>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</si>
  <si>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</si>
  <si>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</si>
  <si>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</si>
  <si>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</si>
  <si>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</si>
  <si>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</si>
  <si>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</si>
  <si>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</si>
  <si>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</si>
  <si>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</si>
  <si>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</si>
  <si>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</si>
  <si>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</si>
  <si>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</si>
  <si>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</si>
  <si>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</si>
  <si>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</si>
  <si>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</si>
  <si>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</si>
  <si>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</si>
  <si>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</si>
  <si>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</si>
  <si>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</si>
  <si>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</si>
  <si>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</si>
  <si>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</si>
  <si>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</si>
  <si>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</si>
  <si>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</si>
  <si>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</si>
  <si>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</si>
  <si>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</si>
  <si>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</si>
  <si>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</si>
  <si>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</si>
  <si>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</si>
  <si>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</si>
  <si>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</si>
  <si>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</si>
  <si>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</si>
  <si>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</si>
  <si>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</si>
  <si>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</si>
  <si>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</si>
  <si>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</si>
  <si>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</si>
  <si>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</si>
  <si>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</si>
  <si>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</si>
  <si>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</si>
  <si>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</si>
  <si>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</si>
  <si>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</si>
  <si>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</si>
  <si>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</si>
  <si>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</si>
  <si>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</si>
  <si>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</si>
  <si>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</si>
  <si>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</si>
  <si>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</si>
  <si>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</si>
  <si>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</si>
  <si>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</si>
  <si>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</si>
  <si>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</si>
  <si>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</si>
  <si>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</si>
  <si>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</si>
  <si>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</si>
  <si>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</si>
  <si>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</si>
  <si>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</si>
  <si>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</si>
  <si>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</si>
  <si>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</si>
  <si>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</si>
  <si>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</si>
  <si>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</si>
  <si>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</si>
  <si>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</si>
  <si>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</si>
  <si>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</si>
  <si>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</si>
  <si>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</si>
  <si>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</si>
  <si>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</si>
  <si>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</si>
  <si>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</si>
  <si>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</si>
  <si>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</si>
  <si>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</si>
  <si>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</si>
  <si>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</si>
  <si>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</si>
  <si>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</si>
  <si>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</si>
  <si>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</si>
  <si>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</si>
  <si>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</si>
  <si>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</si>
  <si>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</si>
  <si>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</si>
  <si>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</si>
  <si>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</si>
  <si>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</si>
  <si>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</si>
  <si>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</si>
  <si>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</si>
  <si>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</si>
  <si>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</si>
  <si>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</si>
  <si>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</si>
  <si>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</si>
  <si>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</si>
  <si>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</si>
  <si>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</si>
  <si>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</si>
  <si>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</si>
  <si>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</si>
  <si>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</si>
  <si>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</si>
  <si>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</si>
  <si>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</si>
  <si>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</si>
  <si>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</si>
  <si>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</si>
  <si>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</si>
  <si>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</si>
  <si>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</si>
  <si>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</si>
  <si>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</si>
  <si>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</si>
  <si>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</si>
  <si>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</si>
  <si>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</si>
  <si>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</si>
  <si>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</si>
  <si>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</si>
  <si>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</si>
  <si>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</si>
  <si>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</si>
  <si>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</si>
  <si>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</si>
  <si>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</si>
  <si>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</si>
  <si>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</si>
  <si>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</si>
  <si>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</si>
  <si>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</si>
  <si>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</si>
  <si>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</si>
  <si>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</si>
  <si>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</si>
  <si>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</si>
  <si>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</si>
  <si>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</si>
  <si>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</si>
  <si>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</si>
  <si>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</si>
  <si>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</si>
  <si>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</si>
  <si>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</si>
  <si>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</si>
  <si>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</si>
  <si>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</si>
  <si>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</si>
  <si>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</si>
  <si>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</si>
  <si>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</si>
  <si>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</si>
  <si>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</si>
  <si>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</si>
  <si>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</si>
  <si>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</si>
  <si>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</si>
  <si>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</si>
  <si>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</si>
  <si>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</si>
  <si>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</si>
  <si>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</si>
  <si>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</si>
  <si>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</si>
  <si>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</si>
  <si>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</si>
  <si>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</si>
  <si>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</si>
  <si>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</si>
  <si>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</si>
  <si>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</si>
  <si>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</si>
  <si>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</si>
  <si>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</si>
  <si>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</si>
  <si>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</si>
  <si>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</si>
  <si>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</si>
  <si>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</si>
  <si>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</si>
  <si>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</si>
  <si>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</si>
  <si>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</si>
  <si>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</si>
  <si>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</si>
  <si>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</si>
  <si>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</si>
  <si>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</si>
  <si>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</si>
  <si>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</si>
  <si>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</si>
  <si>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</si>
  <si>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</si>
  <si>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</si>
  <si>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</si>
  <si>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</si>
  <si>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</si>
  <si>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</si>
  <si>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</si>
  <si>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</si>
  <si>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</si>
  <si>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</si>
  <si>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</si>
  <si>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</si>
  <si>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</si>
  <si>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</si>
  <si>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</si>
  <si>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</si>
  <si>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</si>
  <si>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</si>
  <si>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</si>
  <si>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</si>
  <si>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</si>
  <si>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</si>
  <si>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</si>
  <si>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</si>
  <si>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</si>
  <si>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</si>
  <si>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</si>
  <si>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</si>
  <si>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</si>
  <si>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</si>
  <si>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</si>
  <si>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</si>
  <si>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</si>
  <si>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</si>
  <si>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</si>
  <si>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</si>
  <si>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</si>
  <si>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</si>
  <si>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</si>
  <si>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</si>
  <si>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</si>
  <si>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</si>
  <si>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</si>
  <si>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</si>
  <si>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</si>
  <si>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</si>
  <si>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</si>
  <si>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</si>
  <si>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</si>
  <si>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</si>
  <si>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</si>
  <si>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</si>
  <si>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</si>
  <si>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</si>
  <si>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</si>
  <si>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</si>
  <si>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</si>
  <si>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</si>
  <si>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</si>
  <si>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</si>
  <si>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</si>
  <si>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</si>
  <si>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</si>
  <si>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</si>
  <si>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</si>
  <si>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</si>
  <si>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</si>
  <si>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</si>
  <si>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</si>
  <si>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</si>
  <si>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</si>
  <si>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</si>
  <si>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</si>
  <si>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</si>
  <si>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</si>
  <si>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</si>
  <si>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</si>
  <si>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</si>
  <si>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</si>
  <si>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</si>
  <si>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</si>
  <si>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</si>
  <si>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</si>
  <si>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</si>
  <si>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</si>
  <si>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</si>
  <si>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</si>
  <si>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</si>
  <si>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</si>
  <si>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</si>
  <si>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</si>
  <si>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</si>
  <si>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</si>
  <si>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</si>
  <si>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</si>
  <si>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</si>
  <si>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</si>
  <si>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</si>
  <si>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</si>
  <si>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</si>
  <si>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</si>
  <si>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</si>
  <si>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</si>
  <si>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</si>
  <si>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</si>
  <si>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</si>
  <si>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</si>
  <si>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</si>
  <si>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</si>
  <si>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</si>
  <si>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</si>
  <si>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</si>
  <si>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</si>
  <si>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</si>
  <si>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</si>
  <si>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</si>
  <si>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</si>
  <si>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</si>
  <si>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</si>
  <si>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</si>
  <si>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</si>
  <si>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</si>
  <si>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</si>
  <si>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</si>
  <si>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</si>
  <si>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</si>
  <si>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</si>
  <si>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</si>
  <si>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</si>
  <si>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</si>
  <si>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</si>
  <si>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</si>
  <si>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</si>
  <si>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</si>
  <si>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</si>
  <si>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</si>
  <si>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</si>
  <si>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</si>
  <si>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</si>
  <si>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</si>
  <si>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</si>
  <si>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</si>
  <si>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</si>
  <si>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</si>
  <si>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</si>
  <si>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</si>
  <si>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</si>
  <si>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</si>
  <si>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</si>
  <si>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</si>
  <si>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</si>
  <si>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</si>
  <si>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</si>
  <si>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</si>
  <si>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</si>
  <si>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</si>
  <si>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</si>
  <si>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</si>
  <si>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</si>
  <si>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</si>
  <si>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</si>
  <si>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</si>
  <si>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</si>
  <si>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</si>
  <si>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</si>
  <si>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</si>
  <si>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</si>
  <si>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</si>
  <si>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</si>
  <si>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</si>
  <si>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</si>
  <si>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</si>
  <si>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</si>
  <si>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</si>
  <si>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</si>
  <si>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</si>
  <si>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</si>
  <si>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</si>
  <si>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</si>
  <si>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</si>
  <si>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</si>
  <si>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</si>
  <si>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</si>
  <si>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</si>
  <si>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</si>
  <si>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</si>
  <si>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</si>
  <si>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</si>
  <si>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</si>
  <si>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</si>
  <si>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</si>
  <si>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</si>
  <si>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</si>
  <si>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</si>
  <si>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</si>
  <si>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</si>
  <si>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</si>
  <si>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</si>
  <si>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</si>
  <si>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</si>
  <si>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</si>
  <si>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</si>
  <si>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</si>
  <si>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</si>
  <si>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</si>
  <si>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</si>
  <si>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</si>
  <si>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</si>
  <si>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</si>
  <si>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</si>
  <si>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</si>
  <si>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</si>
  <si>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</si>
  <si>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</si>
  <si>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</si>
  <si>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</si>
  <si>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</si>
  <si>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</si>
  <si>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</si>
  <si>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</si>
  <si>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</si>
  <si>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</si>
  <si>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</si>
  <si>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</si>
  <si>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</si>
  <si>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</si>
  <si>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</si>
  <si>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</si>
  <si>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</si>
  <si>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</si>
  <si>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</si>
  <si>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</si>
  <si>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</si>
  <si>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</si>
  <si>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</si>
  <si>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</si>
  <si>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</si>
  <si>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</si>
  <si>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</si>
  <si>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</si>
  <si>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</si>
  <si>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</si>
  <si>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</si>
  <si>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</si>
  <si>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</si>
  <si>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</si>
  <si>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</si>
  <si>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</si>
  <si>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</si>
  <si>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</si>
  <si>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</si>
  <si>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</si>
  <si>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</si>
  <si>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</si>
  <si>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</si>
  <si>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</si>
  <si>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</si>
  <si>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</si>
  <si>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</si>
  <si>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</si>
  <si>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</si>
  <si>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</si>
  <si>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</si>
  <si>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</si>
  <si>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</si>
  <si>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</si>
  <si>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</si>
  <si>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</si>
  <si>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</si>
  <si>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</si>
  <si>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</si>
  <si>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</si>
  <si>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</si>
  <si>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</si>
  <si>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</si>
  <si>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</si>
  <si>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</si>
  <si>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</si>
  <si>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</si>
  <si>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</si>
  <si>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</si>
  <si>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</si>
  <si>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</si>
  <si>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</si>
  <si>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</si>
  <si>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</si>
  <si>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</si>
  <si>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</si>
  <si>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</si>
  <si>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</si>
  <si>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</si>
  <si>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</si>
  <si>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</si>
  <si>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</si>
  <si>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</si>
  <si>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</si>
  <si>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</si>
  <si>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</si>
  <si>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</si>
  <si>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</si>
  <si>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</si>
  <si>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</si>
  <si>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</si>
  <si>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</si>
  <si>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</si>
  <si>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</si>
  <si>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</si>
  <si>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</si>
  <si>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</si>
  <si>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</si>
  <si>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</si>
  <si>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</si>
  <si>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</si>
  <si>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</si>
  <si>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</si>
  <si>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</si>
  <si>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</si>
  <si>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</si>
  <si>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</si>
  <si>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</si>
  <si>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</si>
  <si>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</si>
  <si>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</si>
  <si>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</si>
  <si>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</si>
  <si>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</si>
  <si>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</si>
  <si>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</si>
  <si>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</si>
  <si>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</si>
  <si>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</si>
  <si>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</si>
  <si>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</si>
  <si>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</si>
  <si>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</si>
  <si>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</si>
  <si>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</si>
  <si>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</si>
  <si>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</si>
  <si>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</si>
  <si>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</si>
  <si>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</si>
  <si>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</si>
  <si>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</si>
  <si>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</si>
  <si>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</si>
  <si>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</si>
  <si>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</si>
  <si>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</si>
  <si>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</si>
  <si>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</si>
  <si>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</si>
  <si>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</si>
  <si>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</si>
  <si>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</si>
  <si>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</si>
  <si>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</si>
  <si>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</si>
  <si>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</si>
  <si>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</si>
  <si>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</si>
  <si>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</si>
  <si>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</si>
  <si>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</si>
  <si>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</si>
  <si>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</si>
  <si>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</si>
  <si>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</si>
  <si>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</si>
  <si>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</si>
  <si>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</si>
  <si>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</si>
  <si>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</si>
  <si>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</si>
  <si>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</si>
  <si>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</si>
  <si>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</si>
  <si>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</si>
  <si>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</si>
  <si>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</si>
  <si>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</si>
  <si>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</si>
  <si>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</si>
  <si>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</si>
  <si>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</si>
  <si>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</si>
  <si>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</si>
  <si>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</si>
  <si>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</si>
  <si>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</si>
  <si>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</si>
  <si>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</si>
  <si>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</si>
  <si>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</si>
  <si>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</si>
  <si>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</si>
  <si>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</si>
  <si>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</si>
  <si>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</si>
  <si>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</si>
  <si>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</si>
  <si>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</si>
  <si>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</si>
  <si>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</si>
  <si>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</si>
  <si>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</si>
  <si>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</si>
  <si>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</si>
  <si>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</si>
  <si>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</si>
  <si>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</si>
  <si>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</si>
  <si>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</si>
  <si>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</si>
  <si>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</si>
  <si>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</si>
  <si>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</si>
  <si>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</si>
  <si>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</si>
  <si>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</si>
  <si>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</si>
  <si>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</si>
  <si>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</si>
  <si>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</si>
  <si>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</si>
  <si>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</si>
  <si>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</si>
  <si>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</si>
  <si>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</si>
  <si>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</si>
  <si>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</si>
  <si>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</si>
  <si>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</si>
  <si>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</si>
  <si>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</si>
  <si>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</si>
  <si>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</si>
  <si>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</si>
  <si>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</si>
  <si>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</si>
  <si>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</si>
  <si>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</si>
  <si>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</si>
  <si>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</si>
  <si>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</si>
  <si>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</si>
  <si>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</si>
  <si>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</si>
  <si>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</si>
  <si>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</si>
  <si>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</si>
  <si>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</si>
  <si>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</si>
  <si>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</si>
  <si>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</si>
  <si>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</si>
  <si>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</si>
  <si>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</si>
  <si>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</si>
  <si>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</si>
  <si>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</si>
  <si>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</si>
  <si>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</si>
  <si>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</si>
  <si>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</si>
  <si>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</si>
  <si>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</si>
  <si>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</si>
  <si>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</si>
  <si>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</si>
  <si>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</si>
  <si>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</si>
  <si>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</si>
  <si>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</si>
  <si>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</si>
  <si>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</si>
  <si>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</si>
  <si>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</si>
  <si>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</si>
  <si>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</si>
  <si>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</si>
  <si>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</si>
  <si>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</si>
  <si>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</si>
  <si>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</si>
  <si>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</si>
  <si>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</si>
  <si>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</si>
  <si>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</si>
  <si>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</si>
  <si>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</si>
  <si>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</si>
  <si>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</si>
  <si>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</si>
  <si>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</si>
  <si>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</si>
  <si>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</si>
  <si>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</si>
  <si>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</si>
  <si>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</si>
  <si>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</si>
  <si>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</si>
  <si>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</si>
  <si>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</si>
  <si>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</si>
  <si>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</si>
  <si>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</si>
  <si>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</si>
  <si>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</si>
  <si>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</si>
  <si>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</si>
  <si>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</si>
  <si>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</si>
  <si>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</si>
  <si>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</si>
  <si>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</si>
  <si>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</si>
  <si>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</si>
  <si>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</si>
  <si>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</si>
  <si>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</si>
  <si>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</si>
  <si>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</si>
  <si>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</si>
  <si>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</si>
  <si>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</si>
  <si>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</si>
  <si>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</si>
  <si>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</si>
  <si>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</si>
  <si>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</si>
  <si>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</si>
  <si>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</si>
  <si>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</si>
  <si>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</si>
  <si>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</si>
  <si>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</si>
  <si>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</si>
  <si>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</si>
  <si>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</si>
  <si>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</si>
  <si>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</si>
  <si>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</si>
  <si>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</si>
  <si>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</si>
  <si>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</si>
  <si>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</si>
  <si>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</si>
  <si>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</si>
  <si>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</si>
  <si>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</si>
  <si>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</si>
  <si>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</si>
  <si>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</si>
  <si>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</si>
  <si>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Диана Димитрова</t>
  </si>
  <si>
    <t>13.10.2017 г.</t>
  </si>
  <si>
    <t>Атанас Атанасов</t>
  </si>
  <si>
    <t>`045442028</t>
  </si>
  <si>
    <t>ddimitrova73@abv.bg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</si>
</sst>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7004</v>
      </c>
      <c r="H2" s="1025"/>
      <c r="I2" s="1683">
        <f>+OTCHET!H603</f>
        <v>0</v>
      </c>
      <c r="J2" s="1684"/>
      <c r="K2" s="1016"/>
      <c r="L2" s="1685" t="str">
        <f>OTCHET!H601</f>
        <v>ddimitrova73@abv.bg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-40080</v>
      </c>
      <c r="M115" s="1098"/>
      <c r="N115" s="1135">
        <f>+ROUND(+G115+J115+L115,0)</f>
        <v>-40080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-40080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-40080</v>
      </c>
      <c r="M117" s="1098"/>
      <c r="N117" s="1212">
        <f>+ROUND(+SUM(N115:N116),0)</f>
        <v>-40080</v>
      </c>
      <c r="O117" s="1100"/>
      <c r="P117" s="1210">
        <f>+ROUND(+SUM(P115:P116),0)</f>
        <v>0</v>
      </c>
      <c r="Q117" s="1211">
        <f>+ROUND(+SUM(Q115:Q116),0)</f>
        <v>-40080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-40080</v>
      </c>
      <c r="M119" s="1098"/>
      <c r="N119" s="1237">
        <f>+ROUND(N105+N109+N113+N117,0)</f>
        <v>-40080</v>
      </c>
      <c r="O119" s="1100"/>
      <c r="P119" s="1283">
        <f>+ROUND(P105+P109+P113+P117,0)</f>
        <v>0</v>
      </c>
      <c r="Q119" s="1236">
        <f>+ROUND(Q105+Q109+Q113+Q117,0)</f>
        <v>-40080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237622</v>
      </c>
      <c r="M127" s="1098"/>
      <c r="N127" s="1112">
        <f>+ROUND(+G127+J127+L127,0)</f>
        <v>237622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237622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197542</v>
      </c>
      <c r="M129" s="1098"/>
      <c r="N129" s="1124">
        <f>+ROUND(+G129+J129+L129,0)</f>
        <v>197542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197542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-40080</v>
      </c>
      <c r="M130" s="1098"/>
      <c r="N130" s="1299">
        <f>+ROUND(+N129-N127-N128,0)</f>
        <v>-40080</v>
      </c>
      <c r="O130" s="1100"/>
      <c r="P130" s="1297">
        <f>+ROUND(+P129-P127-P128,0)</f>
        <v>0</v>
      </c>
      <c r="Q130" s="1298">
        <f>+ROUND(+Q129-Q127-Q128,0)</f>
        <v>-40080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13.10.2017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-40080</v>
      </c>
      <c r="G84" s="909">
        <f>+G85+G86</f>
        <v>0</v>
      </c>
      <c r="H84" s="910">
        <f>+H85+H86</f>
        <v>-40080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-40080</v>
      </c>
      <c r="G86" s="967">
        <f>+OTCHET!I517+OTCHET!I520+OTCHET!I540</f>
        <v>0</v>
      </c>
      <c r="H86" s="968">
        <f>+OTCHET!J517+OTCHET!J520+OTCHET!J540</f>
        <v>-40080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237622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237622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-197542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-197542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ddimitrova73@abv.bg</v>
      </c>
      <c r="C105" s="989"/>
      <c r="D105" s="989"/>
      <c r="E105" s="671"/>
      <c r="F105" s="705"/>
      <c r="G105" s="1378" t="str">
        <f>+OTCHET!E601</f>
        <v>`045442028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Диана Димитрова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Диана Димитрова</v>
      </c>
      <c r="F112" s="1756"/>
      <c r="G112" s="1005"/>
      <c r="H112" s="691"/>
      <c r="I112" s="1377" t="str">
        <f>+OTCHET!G599</f>
        <v>Атанас Атанасов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8">
      <selection activeCell="H602" sqref="H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43008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Твърдица</v>
      </c>
      <c r="C12" s="1780"/>
      <c r="D12" s="1781"/>
      <c r="E12" s="118" t="s">
        <v>985</v>
      </c>
      <c r="F12" s="1593" t="s">
        <v>1575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Твърдица</v>
      </c>
      <c r="C178" s="1780"/>
      <c r="D178" s="1781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Твърдица</v>
      </c>
      <c r="C349" s="1780"/>
      <c r="D349" s="1781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Твърдица</v>
      </c>
      <c r="C434" s="1780"/>
      <c r="D434" s="1781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Твърдица</v>
      </c>
      <c r="C450" s="1780"/>
      <c r="D450" s="1781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-40080</v>
      </c>
      <c r="K540" s="583">
        <f t="shared" si="132"/>
        <v>0</v>
      </c>
      <c r="L540" s="580">
        <f t="shared" si="132"/>
        <v>-40080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-40080</v>
      </c>
      <c r="K542" s="599">
        <v>0</v>
      </c>
      <c r="L542" s="1388">
        <f t="shared" si="121"/>
        <v>-40080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40080</v>
      </c>
      <c r="K562" s="583">
        <f t="shared" si="133"/>
        <v>0</v>
      </c>
      <c r="L562" s="580">
        <f t="shared" si="133"/>
        <v>40080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237622</v>
      </c>
      <c r="K563" s="586">
        <v>0</v>
      </c>
      <c r="L563" s="1382">
        <f t="shared" si="121"/>
        <v>237622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-197542</v>
      </c>
      <c r="K569" s="1659">
        <v>0</v>
      </c>
      <c r="L569" s="1396">
        <f t="shared" si="134"/>
        <v>-197542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2063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2063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2064</v>
      </c>
      <c r="C601" s="1840"/>
      <c r="D601" s="677" t="s">
        <v>902</v>
      </c>
      <c r="E601" s="678" t="s">
        <v>2066</v>
      </c>
      <c r="F601" s="679"/>
      <c r="G601" s="680" t="s">
        <v>903</v>
      </c>
      <c r="H601" s="1841" t="s">
        <v>2067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2017-10-13T06:05:08Z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